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6285" activeTab="0"/>
  </bookViews>
  <sheets>
    <sheet name="Anläggning 1" sheetId="1" r:id="rId1"/>
    <sheet name="Anläggning 2" sheetId="2" r:id="rId2"/>
    <sheet name="BUDGET 1" sheetId="3" r:id="rId3"/>
    <sheet name="BUDGET 2" sheetId="4" r:id="rId4"/>
  </sheets>
  <definedNames>
    <definedName name="_xlnm.Print_Area" localSheetId="1">'Anläggning 2'!$A:$IV</definedName>
    <definedName name="_xlnm.Print_Area" localSheetId="3">'BUDGET 2'!$A$1:$T$64</definedName>
  </definedNames>
  <calcPr fullCalcOnLoad="1"/>
</workbook>
</file>

<file path=xl/sharedStrings.xml><?xml version="1.0" encoding="utf-8"?>
<sst xmlns="http://schemas.openxmlformats.org/spreadsheetml/2006/main" count="147" uniqueCount="101">
  <si>
    <t>INTÄKTER</t>
  </si>
  <si>
    <t>Medlemsavgifter</t>
  </si>
  <si>
    <t>Ränteintäkter</t>
  </si>
  <si>
    <t>Summa intäkter</t>
  </si>
  <si>
    <t>KOSTNADER</t>
  </si>
  <si>
    <t>Summa kostnader</t>
  </si>
  <si>
    <t>Årets resultat</t>
  </si>
  <si>
    <t>RESULTATRÄKNING</t>
  </si>
  <si>
    <t>BALANSRÄKNING</t>
  </si>
  <si>
    <t>TILLGÅNGAR</t>
  </si>
  <si>
    <t>Postgiro</t>
  </si>
  <si>
    <t>Skandiabanken</t>
  </si>
  <si>
    <t>SKULDER OCH EGET KAPITAL</t>
  </si>
  <si>
    <t>Eget kapital balanserat från tidigare år</t>
  </si>
  <si>
    <t>Avsättning till reparationsfond</t>
  </si>
  <si>
    <t>Summa tillgångar</t>
  </si>
  <si>
    <t>Summa skulder och eget kapital</t>
  </si>
  <si>
    <t>-</t>
  </si>
  <si>
    <t>Reparation och underhåll</t>
  </si>
  <si>
    <t>Arvoden</t>
  </si>
  <si>
    <t>Kopiering</t>
  </si>
  <si>
    <t>Renhållning</t>
  </si>
  <si>
    <t>Administration (2/3)</t>
  </si>
  <si>
    <t>Försäkring (2/3)</t>
  </si>
  <si>
    <t>El (2/3)</t>
  </si>
  <si>
    <t>Administration (1/3)</t>
  </si>
  <si>
    <t>Försäkring (1/3)</t>
  </si>
  <si>
    <t>El (1/3)</t>
  </si>
  <si>
    <t>Handkassa</t>
  </si>
  <si>
    <t>Årets vattenresultat</t>
  </si>
  <si>
    <t>ENBART VATTEN</t>
  </si>
  <si>
    <t>Vattenavgifter</t>
  </si>
  <si>
    <t>Eget kapital balanserat från              tidigare år</t>
  </si>
  <si>
    <t>( EXL.VATTEN )</t>
  </si>
  <si>
    <t>BERÄKNADE UTGIFTER</t>
  </si>
  <si>
    <t>Rep och underhåll</t>
  </si>
  <si>
    <t>Administration</t>
  </si>
  <si>
    <t>Försäkring</t>
  </si>
  <si>
    <t>El</t>
  </si>
  <si>
    <t xml:space="preserve">Summa </t>
  </si>
  <si>
    <t>BERÄKNADE INKOMSTER</t>
  </si>
  <si>
    <t>Summa</t>
  </si>
  <si>
    <t>Förfallodag</t>
  </si>
  <si>
    <t>(EXL.VATTEN)</t>
  </si>
  <si>
    <t>Rep. och underhåll</t>
  </si>
  <si>
    <t>BERÄKNADE INKOMSTER (exl. vatten)</t>
  </si>
  <si>
    <t>BER. KOSTNADER ENBART VATTEN</t>
  </si>
  <si>
    <t>BER. INKOMSTER ENBART VATTEN</t>
  </si>
  <si>
    <t>FÖRFALLODAGAR</t>
  </si>
  <si>
    <t>Föreningssparbanken</t>
  </si>
  <si>
    <t>Resultat</t>
  </si>
  <si>
    <t>Kortfristig skuld</t>
  </si>
  <si>
    <t>SKILLNAD INKOMST-KOSTNAD</t>
  </si>
  <si>
    <t xml:space="preserve"> </t>
  </si>
  <si>
    <t xml:space="preserve">     </t>
  </si>
  <si>
    <t>Eget kapital</t>
  </si>
  <si>
    <t xml:space="preserve">Ränteintäkter </t>
  </si>
  <si>
    <t xml:space="preserve">Eget kapital </t>
  </si>
  <si>
    <t>Fordran</t>
  </si>
  <si>
    <t>Kortfristiga skulder</t>
  </si>
  <si>
    <t>Förslag</t>
  </si>
  <si>
    <t>Skattekonto</t>
  </si>
  <si>
    <t>Fonderat underhåll</t>
  </si>
  <si>
    <t>Avrundningseffekter förekommer</t>
  </si>
  <si>
    <t>Kopiering mm</t>
  </si>
  <si>
    <t>Avrundnings effekter förekommer</t>
  </si>
  <si>
    <t>Räntor</t>
  </si>
  <si>
    <t>Avskrivningar</t>
  </si>
  <si>
    <t>Nyttjande av repfond</t>
  </si>
  <si>
    <t>Byte av armatur skrivs av på 5 år och finansieras via upplösning av reparationsfond</t>
  </si>
  <si>
    <t>Upplösning av reparationsfond</t>
  </si>
  <si>
    <t>Fasta inventarier</t>
  </si>
  <si>
    <t>RESULTATRÄKNING FÖR ANLÄGGNING 1. 2010</t>
  </si>
  <si>
    <t>Avsätttning till reparationsfond</t>
  </si>
  <si>
    <t>RESULTATRÄKNING FÖR ANLÄGGNING 2. 2010</t>
  </si>
  <si>
    <t>Medlemsavgifter (1000 * 26 st)</t>
  </si>
  <si>
    <t>BALANSRÄKNING FÖR ANLÄGGNING 1. 2010</t>
  </si>
  <si>
    <t>BUDGET FÖR ANLÄGGNING 1  2011</t>
  </si>
  <si>
    <t>Budget 2011</t>
  </si>
  <si>
    <t>Budget 2010</t>
  </si>
  <si>
    <t>Utfall 2010</t>
  </si>
  <si>
    <t>Utfall 2009</t>
  </si>
  <si>
    <t>Avsättning till repfond</t>
  </si>
  <si>
    <t>Antaget utfall 2011</t>
  </si>
  <si>
    <t>11.02.28</t>
  </si>
  <si>
    <t>Förskott vatten =2200 kr + Medlemsavgift =2000 kr  Summa =4200 kr</t>
  </si>
  <si>
    <t>(Några med liten förbrukning : 1 500 + 2000 = 3500 kr)</t>
  </si>
  <si>
    <t>11.11.30</t>
  </si>
  <si>
    <t xml:space="preserve">(Vattenförbrukning uträknas mot den avlästa vattenavläsningen  11.09.30) </t>
  </si>
  <si>
    <t>12.02.28</t>
  </si>
  <si>
    <t>Förskott vatten =2200 kr + Medlemsavgift =2200 kr  Summa =4400 kr</t>
  </si>
  <si>
    <t>(Några med liten förbrukning 1500 + 2200 = 3700 kr)</t>
  </si>
  <si>
    <t>BUDGET FÖR ANLÄGGNING 2  2011</t>
  </si>
  <si>
    <t xml:space="preserve">Fordran </t>
  </si>
  <si>
    <t>Fordran avser Samf 2 och Partille kommun</t>
  </si>
  <si>
    <t>Planerade aktiviteter</t>
  </si>
  <si>
    <t>Nytt arvodesystem för styrelsen, Sand till lekplatser  skogsvård</t>
  </si>
  <si>
    <t xml:space="preserve">Planteringar , Städdagar, Asfaltarbeten, Arvoderad materialförv+ kassör, </t>
  </si>
  <si>
    <t>Justering av portar del av komplettering av lås mm,</t>
  </si>
  <si>
    <r>
      <t xml:space="preserve">Besiktning/åtgärdsprogram garage. </t>
    </r>
    <r>
      <rPr>
        <i/>
        <sz val="11"/>
        <rFont val="Times New Roman"/>
        <family val="1"/>
      </rPr>
      <t>(Åtgärdsprogram kan ge fleråriga större kostnader)</t>
    </r>
  </si>
  <si>
    <t>2011. 05. 31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</si>
</sst>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31">
    <font>
      <sz val="11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sz val="14"/>
      <name val="Times New Roman"/>
      <family val="0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22" borderId="3" applyNumberFormat="0" applyAlignment="0" applyProtection="0"/>
    <xf numFmtId="0" fontId="22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5</xdr:row>
      <xdr:rowOff>95250</xdr:rowOff>
    </xdr:to>
    <xdr:pic>
      <xdr:nvPicPr>
        <xdr:cNvPr id="1" name="Bildobjekt 1" descr="brevlog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52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66675</xdr:rowOff>
    </xdr:from>
    <xdr:to>
      <xdr:col>5</xdr:col>
      <xdr:colOff>219075</xdr:colOff>
      <xdr:row>53</xdr:row>
      <xdr:rowOff>161925</xdr:rowOff>
    </xdr:to>
    <xdr:pic>
      <xdr:nvPicPr>
        <xdr:cNvPr id="2" name="Bildobjekt 2" descr="brevlog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20225"/>
          <a:ext cx="4552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5</xdr:row>
      <xdr:rowOff>28575</xdr:rowOff>
    </xdr:to>
    <xdr:pic>
      <xdr:nvPicPr>
        <xdr:cNvPr id="1" name="Bildobjekt 1" descr="brevlog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800100</xdr:colOff>
      <xdr:row>5</xdr:row>
      <xdr:rowOff>161925</xdr:rowOff>
    </xdr:to>
    <xdr:pic>
      <xdr:nvPicPr>
        <xdr:cNvPr id="1" name="Bildobjekt 1" descr="brevlog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86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6</xdr:col>
      <xdr:colOff>581025</xdr:colOff>
      <xdr:row>6</xdr:row>
      <xdr:rowOff>95250</xdr:rowOff>
    </xdr:to>
    <xdr:pic>
      <xdr:nvPicPr>
        <xdr:cNvPr id="1" name="Bildobjekt 1" descr="brevlog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4305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4">
      <selection activeCell="E82" sqref="E82"/>
    </sheetView>
  </sheetViews>
  <sheetFormatPr defaultColWidth="9.140625" defaultRowHeight="15"/>
  <cols>
    <col min="1" max="1" width="31.00390625" style="0" customWidth="1"/>
    <col min="3" max="3" width="11.57421875" style="0" bestFit="1" customWidth="1"/>
    <col min="4" max="4" width="4.8515625" style="0" customWidth="1"/>
    <col min="5" max="5" width="8.57421875" style="0" customWidth="1"/>
    <col min="6" max="6" width="11.8515625" style="0" customWidth="1"/>
  </cols>
  <sheetData>
    <row r="1" ht="18.75">
      <c r="A1" s="2"/>
    </row>
    <row r="2" ht="18.75">
      <c r="A2" s="2"/>
    </row>
    <row r="3" ht="18.75">
      <c r="A3" s="2"/>
    </row>
    <row r="4" ht="18.75">
      <c r="A4" s="2"/>
    </row>
    <row r="5" ht="18.75">
      <c r="A5" s="2"/>
    </row>
    <row r="6" ht="18.75">
      <c r="A6" s="2"/>
    </row>
    <row r="7" ht="18.75">
      <c r="A7" s="2" t="s">
        <v>72</v>
      </c>
    </row>
    <row r="8" ht="15.75">
      <c r="A8" s="10" t="s">
        <v>33</v>
      </c>
    </row>
    <row r="10" spans="3:7" ht="15">
      <c r="C10" s="11">
        <v>40179</v>
      </c>
      <c r="D10" s="9" t="s">
        <v>17</v>
      </c>
      <c r="F10" s="11">
        <v>39814</v>
      </c>
      <c r="G10" t="s">
        <v>17</v>
      </c>
    </row>
    <row r="11" spans="3:6" ht="15">
      <c r="C11" s="5">
        <v>40543</v>
      </c>
      <c r="D11" s="8"/>
      <c r="F11" s="5">
        <v>40178</v>
      </c>
    </row>
    <row r="12" ht="15.75">
      <c r="A12" s="10" t="s">
        <v>0</v>
      </c>
    </row>
    <row r="13" spans="1:6" ht="15">
      <c r="A13" t="s">
        <v>1</v>
      </c>
      <c r="B13" s="3"/>
      <c r="C13" s="3">
        <v>189000</v>
      </c>
      <c r="D13" s="3"/>
      <c r="E13" s="3"/>
      <c r="F13" s="3">
        <v>168000</v>
      </c>
    </row>
    <row r="14" spans="1:6" ht="15">
      <c r="A14" t="s">
        <v>66</v>
      </c>
      <c r="B14" s="3" t="s">
        <v>53</v>
      </c>
      <c r="C14" s="28">
        <v>447</v>
      </c>
      <c r="D14" s="3"/>
      <c r="E14" s="3"/>
      <c r="F14" s="7">
        <v>1699</v>
      </c>
    </row>
    <row r="15" spans="1:6" ht="15">
      <c r="A15" t="s">
        <v>70</v>
      </c>
      <c r="B15" s="3"/>
      <c r="C15" s="28">
        <v>0</v>
      </c>
      <c r="D15" s="3"/>
      <c r="E15" s="3"/>
      <c r="F15" s="7">
        <v>30000</v>
      </c>
    </row>
    <row r="16" spans="1:6" ht="15">
      <c r="A16" s="1" t="s">
        <v>3</v>
      </c>
      <c r="B16" s="3"/>
      <c r="C16" s="4">
        <f>SUM(C13:C15)</f>
        <v>189447</v>
      </c>
      <c r="D16" s="4"/>
      <c r="E16" s="4"/>
      <c r="F16" s="4">
        <f>SUM(F13:F15)</f>
        <v>199699</v>
      </c>
    </row>
    <row r="17" spans="1:6" s="1" customFormat="1" ht="15">
      <c r="A17"/>
      <c r="B17" s="4"/>
      <c r="D17" s="3"/>
      <c r="E17" s="3"/>
      <c r="F17" s="3"/>
    </row>
    <row r="18" spans="1:6" ht="15.75">
      <c r="A18" s="10" t="s">
        <v>4</v>
      </c>
      <c r="B18" s="3"/>
      <c r="D18" s="3"/>
      <c r="E18" s="3"/>
      <c r="F18" s="3"/>
    </row>
    <row r="19" spans="1:6" ht="15">
      <c r="A19" t="s">
        <v>18</v>
      </c>
      <c r="B19" s="3"/>
      <c r="C19" s="3">
        <v>-16162</v>
      </c>
      <c r="D19" s="3"/>
      <c r="E19" s="3"/>
      <c r="F19" s="3">
        <v>-130168</v>
      </c>
    </row>
    <row r="20" spans="1:6" ht="15">
      <c r="A20" t="s">
        <v>19</v>
      </c>
      <c r="B20" s="3"/>
      <c r="C20" s="3">
        <v>-35084</v>
      </c>
      <c r="D20" s="3"/>
      <c r="E20" s="3"/>
      <c r="F20" s="3">
        <v>-35084</v>
      </c>
    </row>
    <row r="21" spans="1:6" ht="15">
      <c r="A21" t="s">
        <v>64</v>
      </c>
      <c r="B21" s="3"/>
      <c r="C21">
        <v>-335</v>
      </c>
      <c r="D21" s="3"/>
      <c r="E21" s="3"/>
      <c r="F21" s="3">
        <v>-536</v>
      </c>
    </row>
    <row r="22" spans="1:6" ht="15">
      <c r="A22" t="s">
        <v>22</v>
      </c>
      <c r="B22" s="3"/>
      <c r="C22" s="3">
        <v>-3400</v>
      </c>
      <c r="D22" s="3"/>
      <c r="E22" s="3"/>
      <c r="F22" s="3">
        <v>-3177</v>
      </c>
    </row>
    <row r="23" spans="1:6" ht="15">
      <c r="A23" t="s">
        <v>23</v>
      </c>
      <c r="B23" s="3"/>
      <c r="C23" s="3">
        <v>-2427</v>
      </c>
      <c r="D23" s="3"/>
      <c r="E23" s="3"/>
      <c r="F23" s="3">
        <v>-2385</v>
      </c>
    </row>
    <row r="24" spans="1:6" ht="15">
      <c r="A24" t="s">
        <v>24</v>
      </c>
      <c r="B24" s="3"/>
      <c r="C24" s="3">
        <v>-13328</v>
      </c>
      <c r="D24" s="3"/>
      <c r="E24" s="3"/>
      <c r="F24" s="7">
        <v>-19564</v>
      </c>
    </row>
    <row r="25" spans="1:6" ht="15">
      <c r="A25" t="s">
        <v>21</v>
      </c>
      <c r="B25" s="3"/>
      <c r="C25" s="7">
        <v>-32928</v>
      </c>
      <c r="D25" s="7"/>
      <c r="E25" s="3"/>
      <c r="F25" s="7">
        <v>-34046</v>
      </c>
    </row>
    <row r="26" spans="1:6" ht="15">
      <c r="A26" t="s">
        <v>67</v>
      </c>
      <c r="B26" s="3"/>
      <c r="C26" s="7">
        <v>-30000</v>
      </c>
      <c r="D26" s="7"/>
      <c r="E26" s="3"/>
      <c r="F26" s="7">
        <v>-30000</v>
      </c>
    </row>
    <row r="27" spans="1:6" ht="15">
      <c r="A27" t="s">
        <v>73</v>
      </c>
      <c r="B27" s="3"/>
      <c r="C27" s="7">
        <v>-74000</v>
      </c>
      <c r="D27" s="7"/>
      <c r="E27" s="3"/>
      <c r="F27" s="7"/>
    </row>
    <row r="28" spans="1:6" ht="15">
      <c r="A28" s="1" t="s">
        <v>5</v>
      </c>
      <c r="B28" s="3"/>
      <c r="C28" s="4">
        <f>SUM(C19:C27)</f>
        <v>-207664</v>
      </c>
      <c r="D28" s="4"/>
      <c r="E28" s="4"/>
      <c r="F28" s="4">
        <f>SUM(F18:F26)</f>
        <v>-254960</v>
      </c>
    </row>
    <row r="29" spans="1:6" s="1" customFormat="1" ht="15">
      <c r="A29"/>
      <c r="B29" s="4"/>
      <c r="D29" s="3"/>
      <c r="E29" s="3"/>
      <c r="F29" s="3"/>
    </row>
    <row r="30" spans="1:6" ht="15">
      <c r="A30" s="1" t="s">
        <v>6</v>
      </c>
      <c r="B30" s="3"/>
      <c r="C30" s="4">
        <f>SUM(C16+C28)</f>
        <v>-18217</v>
      </c>
      <c r="D30" s="4"/>
      <c r="E30" s="4"/>
      <c r="F30" s="4">
        <v>-55261</v>
      </c>
    </row>
    <row r="31" s="1" customFormat="1" ht="14.25">
      <c r="D31" s="4"/>
    </row>
    <row r="32" s="1" customFormat="1" ht="14.25">
      <c r="D32" s="4"/>
    </row>
    <row r="33" spans="1:6" s="1" customFormat="1" ht="15">
      <c r="A33"/>
      <c r="C33"/>
      <c r="D33"/>
      <c r="E33"/>
      <c r="F33"/>
    </row>
    <row r="34" ht="15.75">
      <c r="A34" s="10" t="s">
        <v>7</v>
      </c>
    </row>
    <row r="35" spans="1:6" ht="15.75">
      <c r="A35" s="10" t="s">
        <v>30</v>
      </c>
      <c r="C35" s="11">
        <v>40179</v>
      </c>
      <c r="D35" s="9"/>
      <c r="F35" s="5">
        <v>39814</v>
      </c>
    </row>
    <row r="36" spans="3:7" ht="15">
      <c r="C36" s="5">
        <v>40543</v>
      </c>
      <c r="D36" s="8"/>
      <c r="F36" s="5">
        <v>40178</v>
      </c>
      <c r="G36" t="s">
        <v>17</v>
      </c>
    </row>
    <row r="37" ht="15.75">
      <c r="A37" s="10" t="s">
        <v>0</v>
      </c>
    </row>
    <row r="38" spans="1:6" ht="15.75" thickBot="1">
      <c r="A38" t="s">
        <v>31</v>
      </c>
      <c r="B38" s="3"/>
      <c r="C38" s="12">
        <v>337932</v>
      </c>
      <c r="D38" s="3"/>
      <c r="E38" s="3"/>
      <c r="F38" s="12">
        <v>365895</v>
      </c>
    </row>
    <row r="39" spans="1:6" ht="15">
      <c r="A39" s="1" t="s">
        <v>3</v>
      </c>
      <c r="B39" s="3"/>
      <c r="C39" s="25">
        <v>337932</v>
      </c>
      <c r="D39" s="4"/>
      <c r="E39" s="4"/>
      <c r="F39" s="4">
        <f>SUM(F38:F38)</f>
        <v>365895</v>
      </c>
    </row>
    <row r="40" spans="2:6" ht="15">
      <c r="B40" s="3"/>
      <c r="D40" s="3"/>
      <c r="E40" s="3"/>
      <c r="F40" s="3"/>
    </row>
    <row r="41" spans="1:6" ht="15.75">
      <c r="A41" s="10" t="s">
        <v>4</v>
      </c>
      <c r="B41" s="3"/>
      <c r="D41" s="3"/>
      <c r="E41" s="3"/>
      <c r="F41" s="3"/>
    </row>
    <row r="42" spans="1:6" ht="15.75" thickBot="1">
      <c r="A42" t="s">
        <v>31</v>
      </c>
      <c r="B42" s="3"/>
      <c r="C42" s="12">
        <v>319515</v>
      </c>
      <c r="D42" s="7"/>
      <c r="E42" s="3"/>
      <c r="F42" s="12">
        <v>348335</v>
      </c>
    </row>
    <row r="43" spans="1:6" ht="15">
      <c r="A43" s="1" t="s">
        <v>5</v>
      </c>
      <c r="B43" s="3"/>
      <c r="C43" s="25">
        <v>-319515</v>
      </c>
      <c r="D43" s="4"/>
      <c r="E43" s="4"/>
      <c r="F43" s="4">
        <v>-338231</v>
      </c>
    </row>
    <row r="44" spans="2:6" ht="15">
      <c r="B44" s="3"/>
      <c r="D44" s="3"/>
      <c r="E44" s="3"/>
      <c r="F44" s="3"/>
    </row>
    <row r="45" spans="1:6" ht="15">
      <c r="A45" s="1" t="s">
        <v>29</v>
      </c>
      <c r="B45" s="3"/>
      <c r="C45" s="4">
        <v>18417</v>
      </c>
      <c r="D45" s="4"/>
      <c r="E45" s="4"/>
      <c r="F45" s="4">
        <v>17560</v>
      </c>
    </row>
    <row r="46" spans="1:6" ht="15">
      <c r="A46" s="1"/>
      <c r="B46" s="3"/>
      <c r="C46" s="4"/>
      <c r="D46" s="4"/>
      <c r="E46" s="4"/>
      <c r="F46" s="4"/>
    </row>
    <row r="47" spans="1:6" ht="15">
      <c r="A47" s="1"/>
      <c r="B47" s="3"/>
      <c r="C47" s="4"/>
      <c r="D47" s="3"/>
      <c r="E47" s="3"/>
      <c r="F47" s="3"/>
    </row>
    <row r="48" spans="1:6" ht="18.75">
      <c r="A48" s="2"/>
      <c r="B48" s="3"/>
      <c r="C48" s="3"/>
      <c r="D48" s="3"/>
      <c r="E48" s="3"/>
      <c r="F48" s="3"/>
    </row>
    <row r="54" ht="18.75">
      <c r="A54" s="2"/>
    </row>
    <row r="55" ht="18.75">
      <c r="A55" s="2" t="s">
        <v>76</v>
      </c>
    </row>
    <row r="56" ht="18.75">
      <c r="A56" s="2"/>
    </row>
    <row r="58" spans="1:6" ht="15">
      <c r="A58" s="1"/>
      <c r="C58" s="5">
        <v>40543</v>
      </c>
      <c r="D58" s="5"/>
      <c r="E58" s="1"/>
      <c r="F58" s="5">
        <v>40178</v>
      </c>
    </row>
    <row r="59" spans="1:6" s="1" customFormat="1" ht="15">
      <c r="A59"/>
      <c r="D59"/>
      <c r="E59"/>
      <c r="F59"/>
    </row>
    <row r="60" ht="15.75">
      <c r="A60" s="10" t="s">
        <v>9</v>
      </c>
    </row>
    <row r="61" spans="1:8" ht="15">
      <c r="A61" t="s">
        <v>28</v>
      </c>
      <c r="B61" s="3"/>
      <c r="C61">
        <v>42</v>
      </c>
      <c r="D61" s="3"/>
      <c r="E61" s="3"/>
      <c r="F61" s="3">
        <v>47</v>
      </c>
      <c r="G61" s="3"/>
      <c r="H61" s="3"/>
    </row>
    <row r="62" spans="1:8" ht="15">
      <c r="A62" t="s">
        <v>10</v>
      </c>
      <c r="B62" s="3"/>
      <c r="C62" s="3">
        <v>35498</v>
      </c>
      <c r="D62" s="3"/>
      <c r="E62" s="3"/>
      <c r="F62" s="3">
        <v>6970</v>
      </c>
      <c r="G62" s="3"/>
      <c r="H62" s="3"/>
    </row>
    <row r="63" spans="1:8" ht="15">
      <c r="A63" t="s">
        <v>49</v>
      </c>
      <c r="B63" s="3"/>
      <c r="C63" s="3">
        <v>1815</v>
      </c>
      <c r="D63" s="3"/>
      <c r="E63" s="3"/>
      <c r="F63" s="3">
        <v>1815</v>
      </c>
      <c r="G63" s="3"/>
      <c r="H63" s="3"/>
    </row>
    <row r="64" spans="1:8" ht="15">
      <c r="A64" t="s">
        <v>11</v>
      </c>
      <c r="B64" s="3"/>
      <c r="C64" s="3">
        <v>172989</v>
      </c>
      <c r="D64" s="7"/>
      <c r="E64" s="3"/>
      <c r="F64" s="3">
        <v>96544</v>
      </c>
      <c r="G64" s="3"/>
      <c r="H64" s="3"/>
    </row>
    <row r="65" spans="1:8" ht="15">
      <c r="A65" t="s">
        <v>61</v>
      </c>
      <c r="B65" s="3"/>
      <c r="C65" s="3">
        <v>37</v>
      </c>
      <c r="D65" s="7"/>
      <c r="E65" s="3"/>
      <c r="F65" s="3">
        <v>36</v>
      </c>
      <c r="G65" s="3"/>
      <c r="H65" s="3"/>
    </row>
    <row r="66" spans="1:8" ht="17.25" customHeight="1">
      <c r="A66" t="s">
        <v>93</v>
      </c>
      <c r="B66" s="3"/>
      <c r="C66" s="7">
        <v>11877</v>
      </c>
      <c r="D66" s="3"/>
      <c r="E66" s="3"/>
      <c r="F66" s="7">
        <v>12638</v>
      </c>
      <c r="G66" s="3"/>
      <c r="H66" s="3"/>
    </row>
    <row r="67" spans="1:8" ht="17.25" customHeight="1">
      <c r="A67" t="s">
        <v>71</v>
      </c>
      <c r="B67" s="3"/>
      <c r="C67" s="7">
        <v>90000</v>
      </c>
      <c r="D67" s="3"/>
      <c r="E67" s="3"/>
      <c r="F67" s="7">
        <v>120000</v>
      </c>
      <c r="G67" s="3"/>
      <c r="H67" s="3"/>
    </row>
    <row r="68" spans="1:8" ht="15">
      <c r="A68" s="1" t="s">
        <v>15</v>
      </c>
      <c r="B68" s="3"/>
      <c r="C68" s="4">
        <v>312259</v>
      </c>
      <c r="D68" s="4"/>
      <c r="E68" s="4"/>
      <c r="F68" s="4">
        <v>238059</v>
      </c>
      <c r="G68" s="3"/>
      <c r="H68" s="3"/>
    </row>
    <row r="69" spans="1:8" ht="15">
      <c r="A69" s="1"/>
      <c r="B69" s="3"/>
      <c r="C69" s="4"/>
      <c r="D69" s="4"/>
      <c r="E69" s="4"/>
      <c r="F69" s="4"/>
      <c r="G69" s="3"/>
      <c r="H69" s="3"/>
    </row>
    <row r="70" spans="1:8" ht="15">
      <c r="A70" s="1"/>
      <c r="B70" s="3"/>
      <c r="C70" s="4"/>
      <c r="D70" s="4"/>
      <c r="E70" s="4"/>
      <c r="F70" s="4"/>
      <c r="G70" s="3"/>
      <c r="H70" s="3"/>
    </row>
    <row r="71" spans="1:8" s="1" customFormat="1" ht="15">
      <c r="A71"/>
      <c r="B71" s="4"/>
      <c r="C71" s="3"/>
      <c r="D71" s="3"/>
      <c r="E71" s="3"/>
      <c r="F71" s="3"/>
      <c r="G71" s="4"/>
      <c r="H71" s="4"/>
    </row>
    <row r="72" spans="1:8" ht="15.75">
      <c r="A72" s="10" t="s">
        <v>12</v>
      </c>
      <c r="B72" s="3"/>
      <c r="C72" s="3"/>
      <c r="D72" s="3"/>
      <c r="E72" s="3"/>
      <c r="F72" s="3"/>
      <c r="G72" s="3"/>
      <c r="H72" s="3"/>
    </row>
    <row r="73" spans="1:8" ht="15.75">
      <c r="A73" s="10"/>
      <c r="B73" s="3"/>
      <c r="C73" s="3"/>
      <c r="D73" s="3"/>
      <c r="E73" s="3"/>
      <c r="F73" s="3"/>
      <c r="G73" s="3"/>
      <c r="H73" s="3"/>
    </row>
    <row r="74" spans="1:8" ht="15">
      <c r="A74" t="s">
        <v>62</v>
      </c>
      <c r="C74" s="3">
        <v>191750</v>
      </c>
      <c r="D74" s="3"/>
      <c r="E74" s="3"/>
      <c r="F74" s="3">
        <v>117750</v>
      </c>
      <c r="H74" s="3"/>
    </row>
    <row r="75" spans="1:8" ht="15">
      <c r="A75" t="s">
        <v>51</v>
      </c>
      <c r="C75" s="3">
        <v>0</v>
      </c>
      <c r="D75" s="3"/>
      <c r="E75" s="3"/>
      <c r="F75" s="3">
        <v>0</v>
      </c>
      <c r="H75" s="3"/>
    </row>
    <row r="76" spans="1:8" ht="30">
      <c r="A76" s="6" t="s">
        <v>32</v>
      </c>
      <c r="B76" s="7">
        <v>120309</v>
      </c>
      <c r="D76" s="3"/>
      <c r="E76" s="3">
        <v>158013</v>
      </c>
      <c r="G76" s="3"/>
      <c r="H76" s="3"/>
    </row>
    <row r="77" spans="1:8" ht="15">
      <c r="A77" t="s">
        <v>6</v>
      </c>
      <c r="B77" s="3">
        <v>-18217</v>
      </c>
      <c r="D77" s="3"/>
      <c r="E77" s="3">
        <v>-55261</v>
      </c>
      <c r="G77" s="3"/>
      <c r="H77" s="3"/>
    </row>
    <row r="78" spans="1:8" ht="15.75" thickBot="1">
      <c r="A78" s="15" t="s">
        <v>29</v>
      </c>
      <c r="B78" s="12">
        <v>18417</v>
      </c>
      <c r="D78" s="7"/>
      <c r="E78" s="12">
        <v>17560</v>
      </c>
      <c r="G78" s="3"/>
      <c r="H78" s="3"/>
    </row>
    <row r="79" spans="1:8" ht="15.75" thickBot="1">
      <c r="A79" s="15" t="s">
        <v>55</v>
      </c>
      <c r="C79" s="12">
        <v>120509</v>
      </c>
      <c r="D79" s="3"/>
      <c r="E79" s="3"/>
      <c r="F79" s="12">
        <v>120309</v>
      </c>
      <c r="G79" s="7"/>
      <c r="H79" s="3"/>
    </row>
    <row r="80" spans="4:8" ht="15">
      <c r="D80" s="3"/>
      <c r="E80" s="3"/>
      <c r="F80" s="3"/>
      <c r="G80" s="3"/>
      <c r="H80" s="3"/>
    </row>
    <row r="81" spans="1:8" ht="15">
      <c r="A81" s="1" t="s">
        <v>16</v>
      </c>
      <c r="B81" s="3"/>
      <c r="C81" s="4">
        <v>312259</v>
      </c>
      <c r="D81" s="4"/>
      <c r="E81" s="4"/>
      <c r="F81" s="4">
        <f>SUM(F74:F79)</f>
        <v>238059</v>
      </c>
      <c r="G81" s="3"/>
      <c r="H81" s="3"/>
    </row>
    <row r="82" spans="1:8" s="1" customFormat="1" ht="15">
      <c r="A82"/>
      <c r="B82" s="4"/>
      <c r="C82" s="3"/>
      <c r="D82" s="3"/>
      <c r="E82" s="3"/>
      <c r="F82" s="3"/>
      <c r="G82" s="4"/>
      <c r="H82" s="4"/>
    </row>
    <row r="83" spans="2:8" ht="15">
      <c r="B83" s="3"/>
      <c r="C83" s="3"/>
      <c r="D83" s="3"/>
      <c r="E83" s="3"/>
      <c r="F83" s="3"/>
      <c r="G83" s="3"/>
      <c r="H83" s="3"/>
    </row>
    <row r="84" spans="1:8" ht="15">
      <c r="A84" t="s">
        <v>65</v>
      </c>
      <c r="B84" s="3"/>
      <c r="C84" s="3"/>
      <c r="D84" s="3"/>
      <c r="E84" s="3"/>
      <c r="F84" s="3"/>
      <c r="G84" s="3"/>
      <c r="H84" s="3"/>
    </row>
    <row r="85" spans="1:8" ht="15">
      <c r="A85" s="27" t="s">
        <v>94</v>
      </c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  <row r="88" spans="2:8" ht="15">
      <c r="B88" s="3"/>
      <c r="C88" s="3"/>
      <c r="D88" s="3"/>
      <c r="E88" s="3"/>
      <c r="F88" s="3"/>
      <c r="G88" s="3"/>
      <c r="H88" s="3"/>
    </row>
    <row r="89" spans="2:8" ht="15">
      <c r="B89" s="3"/>
      <c r="C89" s="3"/>
      <c r="D89" s="3"/>
      <c r="E89" s="3"/>
      <c r="F89" s="3"/>
      <c r="G89" s="3"/>
      <c r="H89" s="3"/>
    </row>
    <row r="90" spans="2:8" ht="15">
      <c r="B90" s="3"/>
      <c r="C90" s="3"/>
      <c r="D90" s="3"/>
      <c r="E90" s="3"/>
      <c r="F90" s="3"/>
      <c r="G90" s="3"/>
      <c r="H90" s="3"/>
    </row>
    <row r="91" spans="2:8" ht="15">
      <c r="B91" s="3"/>
      <c r="C91" s="3"/>
      <c r="D91" s="3"/>
      <c r="E91" s="3"/>
      <c r="F91" s="3"/>
      <c r="G91" s="3"/>
      <c r="H91" s="3"/>
    </row>
    <row r="92" spans="2:8" ht="15">
      <c r="B92" s="3"/>
      <c r="C92" s="3"/>
      <c r="D92" s="3"/>
      <c r="E92" s="3"/>
      <c r="F92" s="3"/>
      <c r="G92" s="3"/>
      <c r="H92" s="3"/>
    </row>
  </sheetData>
  <sheetProtection/>
  <printOptions/>
  <pageMargins left="0.58" right="0.75" top="0.51" bottom="0.56" header="0.5" footer="0.5"/>
  <pageSetup horizontalDpi="300" verticalDpi="300" orientation="portrait" paperSize="9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5">
      <selection activeCell="E46" sqref="E46"/>
    </sheetView>
  </sheetViews>
  <sheetFormatPr defaultColWidth="9.140625" defaultRowHeight="15"/>
  <cols>
    <col min="1" max="1" width="27.28125" style="0" customWidth="1"/>
    <col min="3" max="3" width="11.57421875" style="0" bestFit="1" customWidth="1"/>
    <col min="4" max="4" width="4.8515625" style="0" customWidth="1"/>
    <col min="5" max="5" width="11.28125" style="0" customWidth="1"/>
    <col min="6" max="6" width="12.8515625" style="0" customWidth="1"/>
  </cols>
  <sheetData>
    <row r="1" ht="18.75">
      <c r="A1" s="2"/>
    </row>
    <row r="2" ht="18.75">
      <c r="A2" s="2"/>
    </row>
    <row r="3" ht="18.75">
      <c r="A3" s="2"/>
    </row>
    <row r="4" ht="18.75">
      <c r="A4" s="2"/>
    </row>
    <row r="5" ht="18.75">
      <c r="A5" s="2"/>
    </row>
    <row r="6" ht="18.75">
      <c r="A6" s="2"/>
    </row>
    <row r="7" ht="18.75">
      <c r="A7" s="2" t="s">
        <v>74</v>
      </c>
    </row>
    <row r="8" ht="18.75">
      <c r="A8" s="2"/>
    </row>
    <row r="10" spans="1:6" ht="15">
      <c r="A10" s="1"/>
      <c r="C10" s="5">
        <v>40179</v>
      </c>
      <c r="D10" s="9"/>
      <c r="F10" s="5">
        <v>39814</v>
      </c>
    </row>
    <row r="11" spans="3:6" ht="15">
      <c r="C11" s="5">
        <v>40543</v>
      </c>
      <c r="D11" s="8"/>
      <c r="F11" s="5">
        <v>40178</v>
      </c>
    </row>
    <row r="12" ht="15.75">
      <c r="A12" s="10" t="s">
        <v>0</v>
      </c>
    </row>
    <row r="13" spans="1:6" ht="15">
      <c r="A13" t="s">
        <v>75</v>
      </c>
      <c r="C13" s="7">
        <v>26000</v>
      </c>
      <c r="D13" s="3"/>
      <c r="E13" s="3"/>
      <c r="F13" s="7">
        <v>23400</v>
      </c>
    </row>
    <row r="14" spans="1:6" ht="15.75" thickBot="1">
      <c r="A14" t="s">
        <v>2</v>
      </c>
      <c r="C14" s="12">
        <v>425</v>
      </c>
      <c r="D14" s="3"/>
      <c r="E14" s="3"/>
      <c r="F14" s="12">
        <v>1019</v>
      </c>
    </row>
    <row r="15" spans="1:6" s="1" customFormat="1" ht="14.25">
      <c r="A15" s="1" t="s">
        <v>3</v>
      </c>
      <c r="C15" s="4">
        <f>SUM(C13+C14)</f>
        <v>26425</v>
      </c>
      <c r="D15" s="4"/>
      <c r="E15" s="4"/>
      <c r="F15" s="4">
        <f>SUM(F12:F14)</f>
        <v>24419</v>
      </c>
    </row>
    <row r="16" spans="3:6" ht="15">
      <c r="C16" s="3"/>
      <c r="D16" s="3"/>
      <c r="E16" s="3"/>
      <c r="F16" s="3"/>
    </row>
    <row r="17" spans="1:6" ht="15.75">
      <c r="A17" s="10" t="s">
        <v>4</v>
      </c>
      <c r="C17" s="3"/>
      <c r="D17" s="3"/>
      <c r="E17" s="3"/>
      <c r="F17" s="3"/>
    </row>
    <row r="18" spans="1:6" ht="15.75">
      <c r="A18" s="17" t="s">
        <v>18</v>
      </c>
      <c r="C18" s="3">
        <v>-211</v>
      </c>
      <c r="D18" s="3"/>
      <c r="E18" s="3"/>
      <c r="F18" s="3">
        <v>-6000</v>
      </c>
    </row>
    <row r="19" spans="1:6" ht="15">
      <c r="A19" t="s">
        <v>25</v>
      </c>
      <c r="C19" s="3">
        <v>-2289</v>
      </c>
      <c r="D19" s="3"/>
      <c r="E19" s="3"/>
      <c r="F19" s="3">
        <v>-2278</v>
      </c>
    </row>
    <row r="20" spans="1:6" ht="15">
      <c r="A20" t="s">
        <v>26</v>
      </c>
      <c r="C20" s="3">
        <v>-1195</v>
      </c>
      <c r="D20" s="3"/>
      <c r="E20" s="3"/>
      <c r="F20" s="3">
        <v>-1174</v>
      </c>
    </row>
    <row r="21" spans="1:6" ht="15">
      <c r="A21" t="s">
        <v>27</v>
      </c>
      <c r="C21" s="7">
        <v>-6559</v>
      </c>
      <c r="D21" s="7"/>
      <c r="E21" s="3"/>
      <c r="F21" s="7">
        <v>-9636</v>
      </c>
    </row>
    <row r="22" spans="1:6" ht="15">
      <c r="A22" t="s">
        <v>14</v>
      </c>
      <c r="C22" s="7">
        <v>-16000</v>
      </c>
      <c r="D22" s="7"/>
      <c r="E22" s="3"/>
      <c r="F22" s="7"/>
    </row>
    <row r="23" spans="1:6" s="1" customFormat="1" ht="14.25">
      <c r="A23" s="1" t="s">
        <v>5</v>
      </c>
      <c r="C23" s="25">
        <f>SUM(C17:C22)</f>
        <v>-26254</v>
      </c>
      <c r="D23" s="4"/>
      <c r="E23" s="4"/>
      <c r="F23" s="4">
        <f>SUM(F17:F21)</f>
        <v>-19088</v>
      </c>
    </row>
    <row r="24" spans="3:6" ht="15">
      <c r="C24" s="3"/>
      <c r="D24" s="3"/>
      <c r="E24" s="3"/>
      <c r="F24" s="3"/>
    </row>
    <row r="25" spans="1:6" s="1" customFormat="1" ht="14.25">
      <c r="A25" s="1" t="s">
        <v>6</v>
      </c>
      <c r="C25" s="4">
        <v>173</v>
      </c>
      <c r="D25" s="4"/>
      <c r="E25" s="4"/>
      <c r="F25" s="4">
        <f>SUM(F15+F23)</f>
        <v>5331</v>
      </c>
    </row>
    <row r="26" spans="3:6" ht="15">
      <c r="C26" s="3"/>
      <c r="D26" s="3"/>
      <c r="E26" s="3"/>
      <c r="F26" s="3"/>
    </row>
    <row r="27" spans="3:6" ht="15">
      <c r="C27" s="3"/>
      <c r="D27" s="3"/>
      <c r="E27" s="3"/>
      <c r="F27" s="3"/>
    </row>
    <row r="28" spans="3:6" ht="15">
      <c r="C28" s="3"/>
      <c r="D28" s="3"/>
      <c r="E28" s="3"/>
      <c r="F28" s="3"/>
    </row>
    <row r="29" spans="3:6" ht="15">
      <c r="C29" s="3"/>
      <c r="D29" s="3"/>
      <c r="E29" s="3"/>
      <c r="F29" s="3"/>
    </row>
    <row r="30" spans="1:6" s="1" customFormat="1" ht="18.75">
      <c r="A30" s="2" t="s">
        <v>8</v>
      </c>
      <c r="C30" s="4">
        <v>40543</v>
      </c>
      <c r="D30" s="4"/>
      <c r="E30" s="4"/>
      <c r="F30" s="4">
        <v>40178</v>
      </c>
    </row>
    <row r="31" spans="3:6" ht="15">
      <c r="C31" s="3"/>
      <c r="D31" s="3"/>
      <c r="E31" s="3"/>
      <c r="F31" s="3"/>
    </row>
    <row r="32" spans="1:7" ht="15.75">
      <c r="A32" s="10" t="s">
        <v>9</v>
      </c>
      <c r="B32" s="3"/>
      <c r="C32" s="3"/>
      <c r="D32" s="3"/>
      <c r="E32" s="3"/>
      <c r="F32" s="3"/>
      <c r="G32" s="3"/>
    </row>
    <row r="33" spans="1:7" ht="15">
      <c r="A33" t="s">
        <v>10</v>
      </c>
      <c r="C33" s="22">
        <v>21371</v>
      </c>
      <c r="D33" s="3"/>
      <c r="E33" s="3"/>
      <c r="F33" s="3">
        <v>23670</v>
      </c>
      <c r="G33" s="3"/>
    </row>
    <row r="34" spans="1:7" ht="15">
      <c r="A34" t="s">
        <v>11</v>
      </c>
      <c r="C34" s="7">
        <v>196393</v>
      </c>
      <c r="D34" s="3"/>
      <c r="E34" s="3"/>
      <c r="F34" s="7">
        <v>180965</v>
      </c>
      <c r="G34" s="3"/>
    </row>
    <row r="35" spans="1:7" ht="15">
      <c r="A35" s="27" t="s">
        <v>58</v>
      </c>
      <c r="C35" s="3">
        <v>0</v>
      </c>
      <c r="D35" s="3"/>
      <c r="E35" s="3"/>
      <c r="F35" s="3">
        <v>0</v>
      </c>
      <c r="G35" s="3"/>
    </row>
    <row r="36" spans="1:7" s="1" customFormat="1" ht="14.25">
      <c r="A36" s="1" t="s">
        <v>15</v>
      </c>
      <c r="C36" s="4">
        <f>SUM(C33:C35)</f>
        <v>217764</v>
      </c>
      <c r="D36" s="4"/>
      <c r="E36" s="4"/>
      <c r="F36" s="4">
        <f>SUM(F33:F35)</f>
        <v>204635</v>
      </c>
      <c r="G36" s="4"/>
    </row>
    <row r="37" spans="3:7" s="1" customFormat="1" ht="14.25">
      <c r="C37" s="4"/>
      <c r="D37" s="4"/>
      <c r="E37" s="4"/>
      <c r="F37" s="4"/>
      <c r="G37" s="4"/>
    </row>
    <row r="38" spans="1:7" ht="15.75">
      <c r="A38" s="10" t="s">
        <v>12</v>
      </c>
      <c r="C38" s="3"/>
      <c r="D38" s="3"/>
      <c r="E38" s="3"/>
      <c r="F38" s="3"/>
      <c r="G38" s="3"/>
    </row>
    <row r="39" spans="3:7" ht="15">
      <c r="C39" s="3"/>
      <c r="D39" s="3"/>
      <c r="E39" s="3"/>
      <c r="F39" s="3"/>
      <c r="G39" s="3"/>
    </row>
    <row r="40" spans="1:7" ht="15">
      <c r="A40" t="s">
        <v>62</v>
      </c>
      <c r="C40" s="3">
        <v>195904</v>
      </c>
      <c r="D40" s="3"/>
      <c r="E40" s="3"/>
      <c r="F40" s="3">
        <v>179904</v>
      </c>
      <c r="G40" s="3"/>
    </row>
    <row r="41" spans="1:7" ht="15">
      <c r="A41" t="s">
        <v>59</v>
      </c>
      <c r="C41" s="3">
        <v>9593</v>
      </c>
      <c r="D41" s="3"/>
      <c r="E41" s="3"/>
      <c r="F41" s="3">
        <v>12638</v>
      </c>
      <c r="G41" s="3"/>
    </row>
    <row r="42" spans="1:7" ht="30">
      <c r="A42" s="6" t="s">
        <v>13</v>
      </c>
      <c r="B42" s="22">
        <v>12093</v>
      </c>
      <c r="C42" s="3"/>
      <c r="D42" s="3"/>
      <c r="E42" s="3">
        <v>11762</v>
      </c>
      <c r="G42" s="3"/>
    </row>
    <row r="43" spans="1:7" ht="15">
      <c r="A43" t="s">
        <v>14</v>
      </c>
      <c r="B43" s="3"/>
      <c r="C43" s="3"/>
      <c r="D43" s="3"/>
      <c r="E43" s="3">
        <v>-5000</v>
      </c>
      <c r="G43" s="3"/>
    </row>
    <row r="44" spans="1:7" ht="15.75" thickBot="1">
      <c r="A44" t="s">
        <v>6</v>
      </c>
      <c r="B44" s="12">
        <v>173</v>
      </c>
      <c r="C44" s="3"/>
      <c r="D44" s="7"/>
      <c r="E44" s="12">
        <v>5331</v>
      </c>
      <c r="G44" s="3"/>
    </row>
    <row r="45" spans="1:7" ht="15.75" thickBot="1">
      <c r="A45" t="s">
        <v>57</v>
      </c>
      <c r="B45" s="3"/>
      <c r="C45" s="12">
        <v>12266</v>
      </c>
      <c r="D45" s="3"/>
      <c r="E45" s="3"/>
      <c r="F45" s="18">
        <v>12093</v>
      </c>
      <c r="G45" s="3"/>
    </row>
    <row r="46" spans="2:7" ht="15">
      <c r="B46" s="3"/>
      <c r="C46" s="7"/>
      <c r="D46" s="3"/>
      <c r="E46" s="3"/>
      <c r="F46" s="26"/>
      <c r="G46" s="3"/>
    </row>
    <row r="47" spans="1:7" s="1" customFormat="1" ht="14.25">
      <c r="A47" s="1" t="s">
        <v>16</v>
      </c>
      <c r="B47" s="4"/>
      <c r="C47" s="4">
        <v>217764</v>
      </c>
      <c r="D47" s="4"/>
      <c r="E47" s="4"/>
      <c r="F47" s="4">
        <f>SUM(F40+F41+F45)</f>
        <v>204635</v>
      </c>
      <c r="G47" s="4"/>
    </row>
    <row r="48" spans="2:7" ht="15"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ht="15">
      <c r="A50" t="s">
        <v>63</v>
      </c>
    </row>
  </sheetData>
  <sheetProtection/>
  <printOptions/>
  <pageMargins left="0.6" right="0.75" top="0.51" bottom="0.48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9.8515625" style="0" customWidth="1"/>
    <col min="3" max="3" width="6.140625" style="0" customWidth="1"/>
    <col min="4" max="4" width="13.140625" style="0" bestFit="1" customWidth="1"/>
    <col min="5" max="5" width="11.00390625" style="0" customWidth="1"/>
    <col min="6" max="6" width="12.28125" style="0" customWidth="1"/>
    <col min="7" max="7" width="10.7109375" style="0" customWidth="1"/>
    <col min="8" max="8" width="11.7109375" style="0" customWidth="1"/>
    <col min="14" max="14" width="12.28125" style="0" customWidth="1"/>
  </cols>
  <sheetData>
    <row r="1" ht="18.75">
      <c r="A1" s="2"/>
    </row>
    <row r="6" ht="18.75">
      <c r="G6" s="49" t="s">
        <v>60</v>
      </c>
    </row>
    <row r="7" spans="1:7" ht="18.75">
      <c r="A7" s="2" t="s">
        <v>77</v>
      </c>
      <c r="G7" s="50">
        <v>40593</v>
      </c>
    </row>
    <row r="8" ht="18.75">
      <c r="A8" s="2" t="s">
        <v>34</v>
      </c>
    </row>
    <row r="9" spans="1:8" ht="18.75">
      <c r="A9" s="2" t="s">
        <v>43</v>
      </c>
      <c r="G9" s="44" t="s">
        <v>80</v>
      </c>
      <c r="H9" s="44" t="s">
        <v>81</v>
      </c>
    </row>
    <row r="10" spans="4:8" ht="15">
      <c r="D10" s="45" t="s">
        <v>78</v>
      </c>
      <c r="E10" s="44" t="s">
        <v>79</v>
      </c>
      <c r="G10" s="30"/>
      <c r="H10" s="42"/>
    </row>
    <row r="11" spans="1:8" ht="18.75">
      <c r="A11" t="s">
        <v>44</v>
      </c>
      <c r="C11" s="19"/>
      <c r="D11" s="35">
        <v>92000</v>
      </c>
      <c r="E11" s="29">
        <v>100000</v>
      </c>
      <c r="G11" s="31">
        <v>16162</v>
      </c>
      <c r="H11" s="31">
        <v>130168</v>
      </c>
    </row>
    <row r="12" spans="1:8" ht="18.75">
      <c r="A12" t="s">
        <v>21</v>
      </c>
      <c r="C12" s="19"/>
      <c r="D12" s="35">
        <v>35000</v>
      </c>
      <c r="E12" s="29">
        <v>34000</v>
      </c>
      <c r="G12" s="31">
        <v>32928</v>
      </c>
      <c r="H12" s="31">
        <v>34046</v>
      </c>
    </row>
    <row r="13" spans="1:8" ht="15">
      <c r="A13" t="s">
        <v>36</v>
      </c>
      <c r="C13" s="15"/>
      <c r="D13" s="35">
        <v>3800</v>
      </c>
      <c r="E13" s="29">
        <v>3500</v>
      </c>
      <c r="G13" s="31">
        <v>3400</v>
      </c>
      <c r="H13" s="31">
        <v>3177</v>
      </c>
    </row>
    <row r="14" spans="1:8" ht="15">
      <c r="A14" t="s">
        <v>19</v>
      </c>
      <c r="C14" s="15"/>
      <c r="D14" s="35">
        <v>65000</v>
      </c>
      <c r="E14" s="29">
        <v>35100</v>
      </c>
      <c r="G14" s="31">
        <v>35084</v>
      </c>
      <c r="H14" s="31">
        <v>35084</v>
      </c>
    </row>
    <row r="15" spans="1:8" ht="15">
      <c r="A15" t="s">
        <v>37</v>
      </c>
      <c r="C15" s="15"/>
      <c r="D15" s="35">
        <v>2600</v>
      </c>
      <c r="E15" s="29">
        <v>2500</v>
      </c>
      <c r="G15" s="31">
        <v>2427</v>
      </c>
      <c r="H15" s="31">
        <v>2385</v>
      </c>
    </row>
    <row r="16" spans="1:8" ht="15">
      <c r="A16" t="s">
        <v>38</v>
      </c>
      <c r="C16" s="15"/>
      <c r="D16" s="35">
        <v>15000</v>
      </c>
      <c r="E16" s="29">
        <v>21000</v>
      </c>
      <c r="G16" s="31">
        <v>13328</v>
      </c>
      <c r="H16" s="31">
        <v>19564</v>
      </c>
    </row>
    <row r="17" spans="1:8" ht="15">
      <c r="A17" t="s">
        <v>50</v>
      </c>
      <c r="B17" s="1"/>
      <c r="C17" s="15"/>
      <c r="D17" s="35">
        <v>-3200</v>
      </c>
      <c r="E17" s="29">
        <v>-4700</v>
      </c>
      <c r="G17" s="31">
        <v>18217</v>
      </c>
      <c r="H17" s="31">
        <v>-55261</v>
      </c>
    </row>
    <row r="18" spans="1:8" ht="15">
      <c r="A18" t="s">
        <v>20</v>
      </c>
      <c r="C18" s="15"/>
      <c r="D18" s="37">
        <v>500</v>
      </c>
      <c r="E18" s="31">
        <v>600</v>
      </c>
      <c r="G18" s="34">
        <v>335</v>
      </c>
      <c r="H18" s="34">
        <v>536</v>
      </c>
    </row>
    <row r="19" spans="1:8" ht="15">
      <c r="A19" t="s">
        <v>67</v>
      </c>
      <c r="C19" s="15"/>
      <c r="D19" s="37">
        <v>30000</v>
      </c>
      <c r="E19" s="31">
        <v>30000</v>
      </c>
      <c r="G19" s="34">
        <v>30000</v>
      </c>
      <c r="H19" s="34">
        <v>30000</v>
      </c>
    </row>
    <row r="20" spans="1:8" ht="15">
      <c r="A20" t="s">
        <v>82</v>
      </c>
      <c r="C20" s="15"/>
      <c r="D20" s="31"/>
      <c r="E20" s="31"/>
      <c r="G20" s="34">
        <v>74000</v>
      </c>
      <c r="H20" s="34"/>
    </row>
    <row r="21" spans="1:8" ht="15">
      <c r="A21" s="47" t="s">
        <v>41</v>
      </c>
      <c r="B21" s="48"/>
      <c r="D21" s="46">
        <f>SUM(D11:D19)</f>
        <v>240700</v>
      </c>
      <c r="E21" s="46">
        <f>SUM(E11:E19)</f>
        <v>222000</v>
      </c>
      <c r="G21" s="46">
        <f>SUM(G11:G20)</f>
        <v>225881</v>
      </c>
      <c r="H21" s="46">
        <f>SUM(H11:H19)</f>
        <v>199699</v>
      </c>
    </row>
    <row r="22" spans="1:8" ht="15">
      <c r="A22" s="21"/>
      <c r="B22" s="15"/>
      <c r="D22" s="37"/>
      <c r="E22" s="37"/>
      <c r="G22" s="37"/>
      <c r="H22" s="37"/>
    </row>
    <row r="23" spans="1:8" ht="15">
      <c r="A23" s="39" t="s">
        <v>95</v>
      </c>
      <c r="D23" s="30"/>
      <c r="E23" s="30"/>
      <c r="G23" s="30"/>
      <c r="H23" s="30"/>
    </row>
    <row r="24" spans="1:8" ht="15">
      <c r="A24" s="27" t="s">
        <v>97</v>
      </c>
      <c r="D24" s="30"/>
      <c r="E24" s="30"/>
      <c r="G24" s="30"/>
      <c r="H24" s="30"/>
    </row>
    <row r="25" spans="1:8" ht="15">
      <c r="A25" s="27" t="s">
        <v>96</v>
      </c>
      <c r="D25" s="30"/>
      <c r="E25" s="30"/>
      <c r="G25" s="30"/>
      <c r="H25" s="30"/>
    </row>
    <row r="26" spans="1:8" ht="15">
      <c r="A26" t="s">
        <v>69</v>
      </c>
      <c r="D26" s="30"/>
      <c r="E26" s="30"/>
      <c r="G26" s="30"/>
      <c r="H26" s="30"/>
    </row>
    <row r="27" ht="15">
      <c r="H27" s="30"/>
    </row>
    <row r="28" spans="1:8" ht="18.75">
      <c r="A28" s="2" t="s">
        <v>45</v>
      </c>
      <c r="D28" s="30"/>
      <c r="E28" s="30"/>
      <c r="G28" s="30"/>
      <c r="H28" s="30"/>
    </row>
    <row r="29" spans="1:8" ht="18.75">
      <c r="A29" s="2"/>
      <c r="D29" s="30"/>
      <c r="E29" s="30"/>
      <c r="G29" s="30"/>
      <c r="H29" s="30"/>
    </row>
    <row r="30" spans="1:8" ht="15">
      <c r="A30" t="s">
        <v>1</v>
      </c>
      <c r="D30" s="29">
        <v>210000</v>
      </c>
      <c r="E30" s="30"/>
      <c r="G30" s="29">
        <v>189000</v>
      </c>
      <c r="H30" s="29">
        <v>168000</v>
      </c>
    </row>
    <row r="31" spans="1:8" ht="15.75" thickBot="1">
      <c r="A31" t="s">
        <v>56</v>
      </c>
      <c r="D31" s="32">
        <v>700</v>
      </c>
      <c r="E31" s="30"/>
      <c r="G31" s="43">
        <v>447</v>
      </c>
      <c r="H31" s="43">
        <v>1699</v>
      </c>
    </row>
    <row r="32" spans="1:8" ht="15">
      <c r="A32" t="s">
        <v>41</v>
      </c>
      <c r="D32" s="29">
        <f>D30+D31</f>
        <v>210700</v>
      </c>
      <c r="E32" s="30"/>
      <c r="G32" s="35">
        <f>G30+G31</f>
        <v>189447</v>
      </c>
      <c r="H32" s="35">
        <f>H30+H31</f>
        <v>169699</v>
      </c>
    </row>
    <row r="33" spans="1:5" ht="15">
      <c r="A33" t="s">
        <v>68</v>
      </c>
      <c r="D33" s="30">
        <v>30000</v>
      </c>
      <c r="E33" s="30"/>
    </row>
    <row r="34" spans="4:8" ht="15">
      <c r="D34" s="46">
        <f>SUM(D32:D33)</f>
        <v>240700</v>
      </c>
      <c r="E34" s="30"/>
      <c r="F34" s="23" t="s">
        <v>83</v>
      </c>
      <c r="G34" s="13" t="s">
        <v>80</v>
      </c>
      <c r="H34" s="24" t="s">
        <v>81</v>
      </c>
    </row>
    <row r="36" spans="1:8" ht="18.75">
      <c r="A36" s="2" t="s">
        <v>47</v>
      </c>
      <c r="F36" s="3">
        <v>340000</v>
      </c>
      <c r="G36" s="3">
        <v>337932</v>
      </c>
      <c r="H36" s="3">
        <v>365895</v>
      </c>
    </row>
    <row r="37" spans="1:8" ht="18.75">
      <c r="A37" s="2" t="s">
        <v>52</v>
      </c>
      <c r="F37" s="3">
        <v>5000</v>
      </c>
      <c r="G37" s="3">
        <v>18417</v>
      </c>
      <c r="H37" s="3">
        <v>17560</v>
      </c>
    </row>
    <row r="38" spans="1:8" ht="18.75">
      <c r="A38" s="2" t="s">
        <v>46</v>
      </c>
      <c r="F38" s="3">
        <v>335000</v>
      </c>
      <c r="G38" s="3">
        <v>319515</v>
      </c>
      <c r="H38" s="3">
        <v>348335</v>
      </c>
    </row>
    <row r="40" ht="18.75">
      <c r="A40" s="2" t="s">
        <v>48</v>
      </c>
    </row>
    <row r="41" ht="15">
      <c r="F41" t="s">
        <v>54</v>
      </c>
    </row>
    <row r="42" spans="1:2" ht="15">
      <c r="A42" s="1" t="s">
        <v>84</v>
      </c>
      <c r="B42" t="s">
        <v>85</v>
      </c>
    </row>
    <row r="43" ht="15">
      <c r="A43" t="s">
        <v>86</v>
      </c>
    </row>
    <row r="44" ht="11.25" customHeight="1"/>
    <row r="45" spans="1:8" ht="15">
      <c r="A45" s="1" t="s">
        <v>87</v>
      </c>
      <c r="B45" t="s">
        <v>88</v>
      </c>
      <c r="H45" s="14"/>
    </row>
    <row r="46" ht="11.25" customHeight="1"/>
    <row r="47" spans="1:2" ht="15">
      <c r="A47" s="1" t="s">
        <v>89</v>
      </c>
      <c r="B47" t="s">
        <v>90</v>
      </c>
    </row>
    <row r="48" ht="15">
      <c r="A48" t="s">
        <v>91</v>
      </c>
    </row>
  </sheetData>
  <sheetProtection/>
  <printOptions/>
  <pageMargins left="0.53" right="0.47" top="0.54" bottom="0.55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34">
      <selection activeCell="A45" sqref="A45"/>
    </sheetView>
  </sheetViews>
  <sheetFormatPr defaultColWidth="9.140625" defaultRowHeight="15"/>
  <cols>
    <col min="3" max="3" width="7.140625" style="0" customWidth="1"/>
    <col min="4" max="4" width="13.140625" style="0" bestFit="1" customWidth="1"/>
    <col min="5" max="5" width="12.28125" style="0" bestFit="1" customWidth="1"/>
    <col min="6" max="6" width="5.57421875" style="0" customWidth="1"/>
    <col min="7" max="8" width="10.7109375" style="0" bestFit="1" customWidth="1"/>
  </cols>
  <sheetData>
    <row r="1" ht="18.75">
      <c r="A1" s="2"/>
    </row>
    <row r="10" ht="18.75">
      <c r="A10" s="2" t="s">
        <v>92</v>
      </c>
    </row>
    <row r="11" ht="18.75">
      <c r="A11" s="2" t="s">
        <v>34</v>
      </c>
    </row>
    <row r="12" spans="1:8" ht="18.75">
      <c r="A12" s="2"/>
      <c r="E12" s="20"/>
      <c r="G12" s="41" t="s">
        <v>80</v>
      </c>
      <c r="H12" s="41" t="s">
        <v>81</v>
      </c>
    </row>
    <row r="13" spans="4:8" ht="15.75">
      <c r="D13" s="40" t="s">
        <v>78</v>
      </c>
      <c r="E13" s="41" t="s">
        <v>79</v>
      </c>
      <c r="G13" s="30"/>
      <c r="H13" s="30"/>
    </row>
    <row r="14" spans="1:8" ht="15">
      <c r="A14" t="s">
        <v>35</v>
      </c>
      <c r="C14" s="16"/>
      <c r="D14" s="35">
        <v>20000</v>
      </c>
      <c r="E14" s="29">
        <v>13700</v>
      </c>
      <c r="G14" s="29">
        <v>211</v>
      </c>
      <c r="H14" s="29">
        <v>6000</v>
      </c>
    </row>
    <row r="15" spans="3:8" ht="15">
      <c r="C15" s="15"/>
      <c r="D15" s="9"/>
      <c r="E15" s="30"/>
      <c r="G15" s="30"/>
      <c r="H15" s="30"/>
    </row>
    <row r="16" spans="1:8" ht="15">
      <c r="A16" t="s">
        <v>36</v>
      </c>
      <c r="C16" s="15"/>
      <c r="D16" s="35">
        <v>2400</v>
      </c>
      <c r="E16" s="29">
        <v>2500</v>
      </c>
      <c r="G16" s="29">
        <v>2289</v>
      </c>
      <c r="H16" s="29">
        <v>2278</v>
      </c>
    </row>
    <row r="17" spans="3:8" ht="15">
      <c r="C17" s="15"/>
      <c r="D17" s="9"/>
      <c r="E17" s="30"/>
      <c r="G17" s="30"/>
      <c r="H17" s="30"/>
    </row>
    <row r="18" spans="1:8" ht="15">
      <c r="A18" t="s">
        <v>37</v>
      </c>
      <c r="C18" s="15"/>
      <c r="D18" s="35">
        <v>1400</v>
      </c>
      <c r="E18" s="29">
        <v>1300</v>
      </c>
      <c r="G18" s="29">
        <v>1195</v>
      </c>
      <c r="H18" s="29">
        <v>1174</v>
      </c>
    </row>
    <row r="19" spans="3:8" ht="15">
      <c r="C19" s="15"/>
      <c r="D19" s="9"/>
      <c r="E19" s="30"/>
      <c r="G19" s="30"/>
      <c r="H19" s="30"/>
    </row>
    <row r="20" spans="1:8" ht="15">
      <c r="A20" t="s">
        <v>38</v>
      </c>
      <c r="C20" s="15"/>
      <c r="D20" s="37">
        <v>8000</v>
      </c>
      <c r="E20" s="31">
        <v>10500</v>
      </c>
      <c r="G20" s="31">
        <v>6559</v>
      </c>
      <c r="H20" s="31">
        <v>9636</v>
      </c>
    </row>
    <row r="21" spans="3:8" ht="15">
      <c r="C21" s="15"/>
      <c r="D21" s="37"/>
      <c r="E21" s="31"/>
      <c r="G21" s="31"/>
      <c r="H21" s="31"/>
    </row>
    <row r="22" spans="1:8" ht="15">
      <c r="A22" t="s">
        <v>50</v>
      </c>
      <c r="C22" s="15"/>
      <c r="D22" s="9">
        <v>0</v>
      </c>
      <c r="E22" s="30">
        <v>0</v>
      </c>
      <c r="G22" s="29">
        <v>173</v>
      </c>
      <c r="H22" s="29">
        <v>5331</v>
      </c>
    </row>
    <row r="23" spans="3:8" ht="15">
      <c r="C23" s="15"/>
      <c r="D23" s="9"/>
      <c r="E23" s="34"/>
      <c r="G23" s="29"/>
      <c r="H23" s="34"/>
    </row>
    <row r="24" spans="1:8" ht="15">
      <c r="A24" t="s">
        <v>82</v>
      </c>
      <c r="C24" s="15"/>
      <c r="D24" s="9"/>
      <c r="E24" s="34"/>
      <c r="G24" s="29">
        <v>16000</v>
      </c>
      <c r="H24" s="34"/>
    </row>
    <row r="25" spans="1:8" ht="15">
      <c r="A25" t="s">
        <v>39</v>
      </c>
      <c r="D25" s="9">
        <f>SUM(D14:D22)</f>
        <v>31800</v>
      </c>
      <c r="E25" s="29">
        <f>SUM(E14:E22)</f>
        <v>28000</v>
      </c>
      <c r="G25" s="29">
        <f>SUM(G14:G24)</f>
        <v>26427</v>
      </c>
      <c r="H25" s="29">
        <f>SUM(H14:H22)</f>
        <v>24419</v>
      </c>
    </row>
    <row r="26" spans="4:8" ht="15">
      <c r="D26" s="9"/>
      <c r="E26" s="30"/>
      <c r="G26" s="29"/>
      <c r="H26" s="30"/>
    </row>
    <row r="27" spans="1:8" ht="15">
      <c r="A27" s="39" t="s">
        <v>95</v>
      </c>
      <c r="D27" s="9"/>
      <c r="E27" s="30"/>
      <c r="G27" s="30"/>
      <c r="H27" s="30"/>
    </row>
    <row r="28" spans="1:8" ht="15">
      <c r="A28" s="27" t="s">
        <v>98</v>
      </c>
      <c r="D28" s="9"/>
      <c r="E28" s="30"/>
      <c r="G28" s="30"/>
      <c r="H28" s="30"/>
    </row>
    <row r="29" spans="1:8" ht="15">
      <c r="A29" s="27" t="s">
        <v>99</v>
      </c>
      <c r="D29" s="9"/>
      <c r="E29" s="30"/>
      <c r="G29" s="30"/>
      <c r="H29" s="30"/>
    </row>
    <row r="30" spans="1:8" ht="15">
      <c r="A30" s="27"/>
      <c r="D30" s="9"/>
      <c r="E30" s="30"/>
      <c r="G30" s="30"/>
      <c r="H30" s="30"/>
    </row>
    <row r="31" spans="4:8" ht="15">
      <c r="D31" s="9"/>
      <c r="E31" s="30"/>
      <c r="G31" s="30"/>
      <c r="H31" s="30"/>
    </row>
    <row r="32" spans="1:8" ht="18.75">
      <c r="A32" s="2" t="s">
        <v>40</v>
      </c>
      <c r="D32" s="9"/>
      <c r="E32" s="30"/>
      <c r="G32" s="30"/>
      <c r="H32" s="30"/>
    </row>
    <row r="33" spans="4:8" ht="15">
      <c r="D33" s="9"/>
      <c r="E33" s="30"/>
      <c r="G33" s="30"/>
      <c r="H33" s="30"/>
    </row>
    <row r="34" spans="1:8" ht="15">
      <c r="A34" t="s">
        <v>1</v>
      </c>
      <c r="D34" s="35">
        <v>31200</v>
      </c>
      <c r="E34" s="29">
        <v>26000</v>
      </c>
      <c r="G34" s="29">
        <v>26000</v>
      </c>
      <c r="H34" s="29">
        <v>23400</v>
      </c>
    </row>
    <row r="35" spans="4:8" ht="15">
      <c r="D35" s="9"/>
      <c r="E35" s="30"/>
      <c r="G35" s="30"/>
      <c r="H35" s="30"/>
    </row>
    <row r="36" spans="1:8" ht="15.75" thickBot="1">
      <c r="A36" t="s">
        <v>2</v>
      </c>
      <c r="C36" s="15"/>
      <c r="D36" s="38">
        <v>600</v>
      </c>
      <c r="E36" s="32">
        <v>2000</v>
      </c>
      <c r="G36" s="32">
        <v>425</v>
      </c>
      <c r="H36" s="32">
        <v>1019</v>
      </c>
    </row>
    <row r="37" spans="4:8" ht="15">
      <c r="D37" s="9"/>
      <c r="E37" s="30"/>
      <c r="G37" s="30"/>
      <c r="H37" s="30"/>
    </row>
    <row r="38" spans="1:8" ht="15">
      <c r="A38" t="s">
        <v>41</v>
      </c>
      <c r="D38" s="35">
        <f>SUM(D34:D36)</f>
        <v>31800</v>
      </c>
      <c r="E38" s="33">
        <f>SUM(E34:E36)</f>
        <v>28000</v>
      </c>
      <c r="G38" s="29">
        <f>SUM(G34:G36)</f>
        <v>26425</v>
      </c>
      <c r="H38" s="29">
        <f>SUM(H34:H36)</f>
        <v>24419</v>
      </c>
    </row>
    <row r="39" spans="4:8" ht="15">
      <c r="D39" s="35"/>
      <c r="E39" s="30"/>
      <c r="G39" s="29"/>
      <c r="H39" s="29"/>
    </row>
    <row r="40" spans="4:8" ht="15">
      <c r="D40" s="9"/>
      <c r="E40" s="30"/>
      <c r="G40" s="30"/>
      <c r="H40" s="30"/>
    </row>
    <row r="41" spans="1:8" ht="15">
      <c r="A41" s="1" t="s">
        <v>50</v>
      </c>
      <c r="B41" s="1"/>
      <c r="C41" s="1"/>
      <c r="D41" s="9">
        <v>0</v>
      </c>
      <c r="E41" s="35">
        <f>E38-E25</f>
        <v>0</v>
      </c>
      <c r="G41" s="35">
        <f>G38-G25</f>
        <v>-2</v>
      </c>
      <c r="H41" s="35">
        <f>H38-H25</f>
        <v>0</v>
      </c>
    </row>
    <row r="42" spans="5:6" ht="15">
      <c r="E42" s="30"/>
      <c r="F42" s="30"/>
    </row>
    <row r="43" spans="3:8" ht="15">
      <c r="C43" s="15"/>
      <c r="D43" s="7"/>
      <c r="E43" s="31"/>
      <c r="F43" s="31"/>
      <c r="H43" s="7"/>
    </row>
    <row r="44" spans="1:5" ht="15.75">
      <c r="A44" s="10" t="s">
        <v>42</v>
      </c>
      <c r="D44" s="36">
        <v>1200</v>
      </c>
      <c r="E44" s="30"/>
    </row>
    <row r="45" spans="1:8" ht="15.75">
      <c r="A45" s="10" t="s">
        <v>100</v>
      </c>
      <c r="E45" s="3"/>
      <c r="H45" s="3"/>
    </row>
  </sheetData>
  <sheetProtection/>
  <printOptions/>
  <pageMargins left="0.55" right="0.75" top="0.52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Lindebergs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Agneta Hjorth</dc:creator>
  <cp:keywords/>
  <dc:description/>
  <cp:lastModifiedBy>Lars</cp:lastModifiedBy>
  <cp:lastPrinted>2011-03-03T19:51:02Z</cp:lastPrinted>
  <dcterms:created xsi:type="dcterms:W3CDTF">2001-02-27T21:26:00Z</dcterms:created>
  <dcterms:modified xsi:type="dcterms:W3CDTF">2011-03-08T08:26:05Z</dcterms:modified>
  <cp:category/>
  <cp:version/>
  <cp:contentType/>
  <cp:contentStatus/>
</cp:coreProperties>
</file>